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2\III TRIMESTRE 2022\"/>
    </mc:Choice>
  </mc:AlternateContent>
  <bookViews>
    <workbookView xWindow="0" yWindow="0" windowWidth="28800" windowHeight="12140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G39" i="4" l="1"/>
  <c r="H38" i="4"/>
  <c r="E38" i="4"/>
  <c r="E37" i="4" s="1"/>
  <c r="H37" i="4"/>
  <c r="G37" i="4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H21" i="4" s="1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l="1"/>
  <c r="H16" i="4"/>
  <c r="H31" i="4"/>
  <c r="H39" i="4" s="1"/>
  <c r="E21" i="4"/>
  <c r="E31" i="4"/>
  <c r="E39" i="4" s="1"/>
</calcChain>
</file>

<file path=xl/sharedStrings.xml><?xml version="1.0" encoding="utf-8"?>
<sst xmlns="http://schemas.openxmlformats.org/spreadsheetml/2006/main" count="96" uniqueCount="48">
  <si>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</si>
  <si>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</si>
  <si>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</si>
  <si>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</si>
  <si>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</si>
  <si>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</si>
  <si>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</si>
  <si>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</si>
  <si>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</si>
  <si>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</si>
  <si>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</si>
  <si>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</si>
  <si>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</si>
  <si>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</si>
  <si>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</si>
  <si>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</si>
  <si>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</si>
  <si>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</si>
  <si>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</si>
  <si>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</si>
  <si>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</si>
  <si>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</si>
  <si>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</si>
  <si>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</si>
  <si>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</si>
  <si>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</si>
  <si>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</si>
  <si>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</si>
  <si>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</si>
  <si>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</si>
  <si>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</si>
  <si>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</si>
  <si>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</si>
  <si>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</si>
  <si>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</si>
  <si>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</si>
  <si>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</si>
  <si>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</si>
  <si>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</si>
  <si>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</si>
  <si>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</si>
  <si>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</si>
  <si>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</si>
  <si>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</si>
  <si>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</si>
  <si>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</si>
  <si>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</si>
  <si>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Analítico de Ingresos
DEL 01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</si>
</sst>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" fillId="0" borderId="0" xfId="9" applyFont="1" applyAlignment="1" applyProtection="1">
      <alignment horizontal="left" vertical="top" inden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12" fillId="2" borderId="8" xfId="8" applyFont="1" applyFill="1" applyBorder="1" applyAlignment="1" applyProtection="1">
      <alignment horizontal="center" vertical="center" wrapText="1"/>
      <protection locked="0"/>
    </xf>
    <xf numFmtId="0" fontId="12" fillId="2" borderId="9" xfId="8" applyFont="1" applyFill="1" applyBorder="1" applyAlignment="1" applyProtection="1">
      <alignment horizontal="center" vertical="center" wrapText="1"/>
      <protection locked="0"/>
    </xf>
    <xf numFmtId="0" fontId="12" fillId="2" borderId="10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41</xdr:row>
      <xdr:rowOff>101600</xdr:rowOff>
    </xdr:from>
    <xdr:to>
      <xdr:col>6</xdr:col>
      <xdr:colOff>953440</xdr:colOff>
      <xdr:row>45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650" y="7397750"/>
          <a:ext cx="7919390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1</xdr:col>
      <xdr:colOff>889000</xdr:colOff>
      <xdr:row>0</xdr:row>
      <xdr:rowOff>609600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800" y="0"/>
          <a:ext cx="8128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3" zoomScaleNormal="100" workbookViewId="0">
      <selection activeCell="J31" sqref="I31:J31"/>
    </sheetView>
  </sheetViews>
  <sheetFormatPr baseColWidth="10" defaultColWidth="12" defaultRowHeight="10" x14ac:dyDescent="0.2"/>
  <cols>
    <col min="1" max="1" width="1.77734375" style="2" customWidth="1"/>
    <col min="2" max="2" width="62.44140625" style="2" customWidth="1"/>
    <col min="3" max="3" width="17.77734375" style="2" customWidth="1"/>
    <col min="4" max="4" width="19.77734375" style="2" customWidth="1"/>
    <col min="5" max="6" width="17.77734375" style="2" customWidth="1"/>
    <col min="7" max="7" width="18.77734375" style="2" customWidth="1"/>
    <col min="8" max="8" width="17.77734375" style="2" customWidth="1"/>
    <col min="9" max="16384" width="12" style="2"/>
  </cols>
  <sheetData>
    <row r="1" spans="1:9" s="3" customFormat="1" ht="51.5" customHeight="1" x14ac:dyDescent="0.2">
      <c r="A1" s="68" t="s">
        <v>47</v>
      </c>
      <c r="B1" s="69"/>
      <c r="C1" s="69"/>
      <c r="D1" s="69"/>
      <c r="E1" s="69"/>
      <c r="F1" s="69"/>
      <c r="G1" s="69"/>
      <c r="H1" s="70"/>
    </row>
    <row r="2" spans="1:9" s="3" customFormat="1" ht="10.5" x14ac:dyDescent="0.2">
      <c r="A2" s="50" t="s">
        <v>14</v>
      </c>
      <c r="B2" s="51"/>
      <c r="C2" s="49" t="s">
        <v>22</v>
      </c>
      <c r="D2" s="49"/>
      <c r="E2" s="49"/>
      <c r="F2" s="49"/>
      <c r="G2" s="49"/>
      <c r="H2" s="56" t="s">
        <v>19</v>
      </c>
    </row>
    <row r="3" spans="1:9" s="1" customFormat="1" ht="25" customHeight="1" x14ac:dyDescent="0.2">
      <c r="A3" s="52"/>
      <c r="B3" s="53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7"/>
    </row>
    <row r="4" spans="1:9" s="1" customFormat="1" ht="10.5" x14ac:dyDescent="0.2">
      <c r="A4" s="54"/>
      <c r="B4" s="5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34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44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35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36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37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38</v>
      </c>
    </row>
    <row r="11" spans="1:9" x14ac:dyDescent="0.2">
      <c r="A11" s="40"/>
      <c r="B11" s="43" t="s">
        <v>24</v>
      </c>
      <c r="C11" s="22">
        <v>1294000</v>
      </c>
      <c r="D11" s="22">
        <v>203000</v>
      </c>
      <c r="E11" s="22">
        <f t="shared" si="2"/>
        <v>1497000</v>
      </c>
      <c r="F11" s="22">
        <v>1250353.43</v>
      </c>
      <c r="G11" s="22">
        <v>1250353.43</v>
      </c>
      <c r="H11" s="22">
        <f t="shared" si="3"/>
        <v>-43646.570000000065</v>
      </c>
      <c r="I11" s="45" t="s">
        <v>39</v>
      </c>
    </row>
    <row r="12" spans="1:9" ht="20" x14ac:dyDescent="0.2">
      <c r="A12" s="40"/>
      <c r="B12" s="43" t="s">
        <v>25</v>
      </c>
      <c r="C12" s="22">
        <v>300000</v>
      </c>
      <c r="D12" s="22">
        <v>0</v>
      </c>
      <c r="E12" s="22">
        <f t="shared" si="2"/>
        <v>300000</v>
      </c>
      <c r="F12" s="22">
        <v>189000</v>
      </c>
      <c r="G12" s="22">
        <v>189000</v>
      </c>
      <c r="H12" s="22">
        <f t="shared" si="3"/>
        <v>-111000</v>
      </c>
      <c r="I12" s="45" t="s">
        <v>40</v>
      </c>
    </row>
    <row r="13" spans="1:9" ht="20" x14ac:dyDescent="0.2">
      <c r="A13" s="40"/>
      <c r="B13" s="43" t="s">
        <v>26</v>
      </c>
      <c r="C13" s="22">
        <v>40000000</v>
      </c>
      <c r="D13" s="22">
        <v>0</v>
      </c>
      <c r="E13" s="22">
        <f t="shared" si="2"/>
        <v>40000000</v>
      </c>
      <c r="F13" s="22">
        <v>30699996.710000001</v>
      </c>
      <c r="G13" s="22">
        <v>30699996.710000001</v>
      </c>
      <c r="H13" s="22">
        <f t="shared" si="3"/>
        <v>-9300003.2899999991</v>
      </c>
      <c r="I13" s="45" t="s">
        <v>41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42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43</v>
      </c>
    </row>
    <row r="16" spans="1:9" ht="10.5" x14ac:dyDescent="0.2">
      <c r="A16" s="9"/>
      <c r="B16" s="10" t="s">
        <v>13</v>
      </c>
      <c r="C16" s="23">
        <f>SUM(C5:C14)</f>
        <v>41594000</v>
      </c>
      <c r="D16" s="23">
        <f t="shared" ref="D16:H16" si="6">SUM(D5:D14)</f>
        <v>203000</v>
      </c>
      <c r="E16" s="23">
        <f t="shared" si="6"/>
        <v>41797000</v>
      </c>
      <c r="F16" s="23">
        <f t="shared" si="6"/>
        <v>32139350.140000001</v>
      </c>
      <c r="G16" s="11">
        <f t="shared" si="6"/>
        <v>32139350.140000001</v>
      </c>
      <c r="H16" s="12">
        <f t="shared" si="6"/>
        <v>-9454649.8599999994</v>
      </c>
      <c r="I16" s="45" t="s">
        <v>43</v>
      </c>
    </row>
    <row r="17" spans="1:9" ht="10.5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43</v>
      </c>
    </row>
    <row r="18" spans="1:9" ht="10.5" x14ac:dyDescent="0.2">
      <c r="A18" s="58" t="s">
        <v>23</v>
      </c>
      <c r="B18" s="59"/>
      <c r="C18" s="49" t="s">
        <v>22</v>
      </c>
      <c r="D18" s="49"/>
      <c r="E18" s="49"/>
      <c r="F18" s="49"/>
      <c r="G18" s="49"/>
      <c r="H18" s="56" t="s">
        <v>19</v>
      </c>
      <c r="I18" s="45" t="s">
        <v>43</v>
      </c>
    </row>
    <row r="19" spans="1:9" ht="21" x14ac:dyDescent="0.2">
      <c r="A19" s="60"/>
      <c r="B19" s="61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7"/>
      <c r="I19" s="45" t="s">
        <v>43</v>
      </c>
    </row>
    <row r="20" spans="1:9" ht="10.5" x14ac:dyDescent="0.2">
      <c r="A20" s="62"/>
      <c r="B20" s="63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43</v>
      </c>
    </row>
    <row r="21" spans="1:9" ht="10.5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36</v>
      </c>
    </row>
    <row r="26" spans="1:9" ht="12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37</v>
      </c>
    </row>
    <row r="27" spans="1:9" ht="12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38</v>
      </c>
    </row>
    <row r="28" spans="1:9" ht="20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40</v>
      </c>
    </row>
    <row r="29" spans="1:9" ht="20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43</v>
      </c>
    </row>
    <row r="31" spans="1:9" ht="41.25" customHeight="1" x14ac:dyDescent="0.2">
      <c r="A31" s="47" t="s">
        <v>45</v>
      </c>
      <c r="B31" s="48"/>
      <c r="C31" s="26">
        <f t="shared" ref="C31:H31" si="14">SUM(C32:C35)</f>
        <v>41594000</v>
      </c>
      <c r="D31" s="26">
        <f t="shared" si="14"/>
        <v>203000</v>
      </c>
      <c r="E31" s="26">
        <f t="shared" si="14"/>
        <v>41797000</v>
      </c>
      <c r="F31" s="26">
        <f t="shared" si="14"/>
        <v>32139350.140000001</v>
      </c>
      <c r="G31" s="26">
        <f t="shared" si="14"/>
        <v>32139350.140000001</v>
      </c>
      <c r="H31" s="26">
        <f t="shared" si="14"/>
        <v>-9454649.8599999994</v>
      </c>
      <c r="I31" s="45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44</v>
      </c>
    </row>
    <row r="33" spans="1:9" ht="12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37</v>
      </c>
    </row>
    <row r="34" spans="1:9" ht="12" x14ac:dyDescent="0.2">
      <c r="A34" s="16"/>
      <c r="B34" s="17" t="s">
        <v>32</v>
      </c>
      <c r="C34" s="25">
        <v>1294000</v>
      </c>
      <c r="D34" s="25">
        <v>203000</v>
      </c>
      <c r="E34" s="25">
        <f>C34+D34</f>
        <v>1497000</v>
      </c>
      <c r="F34" s="25">
        <v>1250353.43</v>
      </c>
      <c r="G34" s="25">
        <v>1250353.43</v>
      </c>
      <c r="H34" s="25">
        <f t="shared" si="15"/>
        <v>-43646.570000000065</v>
      </c>
      <c r="I34" s="45" t="s">
        <v>39</v>
      </c>
    </row>
    <row r="35" spans="1:9" ht="20" x14ac:dyDescent="0.2">
      <c r="A35" s="16"/>
      <c r="B35" s="17" t="s">
        <v>26</v>
      </c>
      <c r="C35" s="25">
        <v>40300000</v>
      </c>
      <c r="D35" s="25">
        <v>0</v>
      </c>
      <c r="E35" s="25">
        <f>C35+D35</f>
        <v>40300000</v>
      </c>
      <c r="F35" s="25">
        <v>30888996.710000001</v>
      </c>
      <c r="G35" s="25">
        <v>30888996.710000001</v>
      </c>
      <c r="H35" s="25">
        <f t="shared" ref="H35" si="16">G35-C35</f>
        <v>-9411003.2899999991</v>
      </c>
      <c r="I35" s="45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43</v>
      </c>
    </row>
    <row r="37" spans="1:9" ht="10.5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43</v>
      </c>
    </row>
    <row r="38" spans="1:9" ht="10.5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42</v>
      </c>
    </row>
    <row r="39" spans="1:9" ht="10.5" x14ac:dyDescent="0.2">
      <c r="A39" s="19"/>
      <c r="B39" s="20" t="s">
        <v>13</v>
      </c>
      <c r="C39" s="23">
        <f>SUM(C37+C31+C21)</f>
        <v>41594000</v>
      </c>
      <c r="D39" s="23">
        <f t="shared" ref="D39:H39" si="18">SUM(D37+D31+D21)</f>
        <v>203000</v>
      </c>
      <c r="E39" s="23">
        <f t="shared" si="18"/>
        <v>41797000</v>
      </c>
      <c r="F39" s="23">
        <f t="shared" si="18"/>
        <v>32139350.140000001</v>
      </c>
      <c r="G39" s="23">
        <f t="shared" si="18"/>
        <v>32139350.140000001</v>
      </c>
      <c r="H39" s="12">
        <f t="shared" si="18"/>
        <v>-9454649.8599999994</v>
      </c>
      <c r="I39" s="45" t="s">
        <v>43</v>
      </c>
    </row>
    <row r="40" spans="1:9" ht="10.5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43</v>
      </c>
    </row>
    <row r="41" spans="1:9" s="67" customFormat="1" ht="12.5" x14ac:dyDescent="0.2">
      <c r="A41" s="64" t="s">
        <v>46</v>
      </c>
      <c r="B41" s="65"/>
      <c r="C41" s="66"/>
      <c r="D41" s="66"/>
      <c r="E41" s="66"/>
      <c r="F41" s="66"/>
      <c r="G41" s="66"/>
    </row>
    <row r="42" spans="1:9" x14ac:dyDescent="0.2">
      <c r="B42" s="38"/>
    </row>
    <row r="43" spans="1:9" x14ac:dyDescent="0.2">
      <c r="B43" s="39"/>
    </row>
    <row r="44" spans="1:9" ht="30.75" customHeight="1" x14ac:dyDescent="0.2">
      <c r="B44" s="46"/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2022-10-27T22:13:36Z</cp:lastPrinted>
  <dcterms:created xsi:type="dcterms:W3CDTF">2012-12-11T20:48:19Z</dcterms:created>
  <dcterms:modified xsi:type="dcterms:W3CDTF">2022-10-27T22:13:43Z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